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/>
  <mc:AlternateContent xmlns:mc="http://schemas.openxmlformats.org/markup-compatibility/2006">
    <mc:Choice Requires="x15">
      <x15ac:absPath xmlns:x15ac="http://schemas.microsoft.com/office/spreadsheetml/2010/11/ac" url="/Users/daryagolovina/Desktop/"/>
    </mc:Choice>
  </mc:AlternateContent>
  <xr:revisionPtr revIDLastSave="0" documentId="13_ncr:1_{FAB9DEBA-1324-7E47-8CFB-85387FF7082D}" xr6:coauthVersionLast="46" xr6:coauthVersionMax="46" xr10:uidLastSave="{00000000-0000-0000-0000-000000000000}"/>
  <bookViews>
    <workbookView xWindow="1420" yWindow="500" windowWidth="27380" windowHeight="17500" tabRatio="764" xr2:uid="{00000000-000D-0000-FFFF-FFFF00000000}"/>
  </bookViews>
  <sheets>
    <sheet name="КОРПОРАТИВНОЕ СООБЩЕСТВО" sheetId="5" r:id="rId1"/>
    <sheet name="ТЕМАТИЧЕСКАЯ ОНЛАЙН-ШКОЛА" sheetId="11" r:id="rId2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5" l="1"/>
  <c r="G6" i="5"/>
  <c r="G5" i="5"/>
  <c r="G4" i="5"/>
  <c r="D7" i="5"/>
  <c r="C7" i="5"/>
  <c r="D6" i="5"/>
  <c r="C6" i="5"/>
  <c r="D4" i="5"/>
  <c r="C4" i="5"/>
  <c r="G6" i="11"/>
  <c r="G3" i="11"/>
  <c r="G7" i="11"/>
  <c r="G5" i="11"/>
  <c r="G4" i="11"/>
  <c r="C9" i="5"/>
  <c r="C10" i="5"/>
</calcChain>
</file>

<file path=xl/sharedStrings.xml><?xml version="1.0" encoding="utf-8"?>
<sst xmlns="http://schemas.openxmlformats.org/spreadsheetml/2006/main" count="47" uniqueCount="45">
  <si>
    <t>Стоимость указана до налогов ИП и ООО. НДС +20%, налог ИП 8%</t>
  </si>
  <si>
    <t>Стоимость до налогов</t>
  </si>
  <si>
    <t>Количество</t>
  </si>
  <si>
    <t>Стоимость за 1 ед</t>
  </si>
  <si>
    <t xml:space="preserve">ИТОГО: </t>
  </si>
  <si>
    <t>ЧТО ВХОДИТ В ПАКЕТ:</t>
  </si>
  <si>
    <t>ТЕМАТИЧЕСКАЯ ОНЛАЙН-ШКОЛА</t>
  </si>
  <si>
    <t>ЧТО ВХОДИТ:</t>
  </si>
  <si>
    <t>КОРПОРАТИВНОЕ СООБЩЕСТВО. ПРОГРАММА НА 1 ГОД. ПРИМЕРНЫЙ РАСЧЕТ</t>
  </si>
  <si>
    <t>сценарий + съемка на телефон + монтаж + музыка + графика + работа со звуком</t>
  </si>
  <si>
    <t xml:space="preserve">ИТОГО В МЕСЯЦ: </t>
  </si>
  <si>
    <t>интервью / репортажи</t>
  </si>
  <si>
    <t>Стоимость до налогов за годовой объем</t>
  </si>
  <si>
    <t>Текстографический
контент</t>
  </si>
  <si>
    <t>Видео контент</t>
  </si>
  <si>
    <t>Иллюстрации и инфографика</t>
  </si>
  <si>
    <t>Результат работ</t>
  </si>
  <si>
    <t xml:space="preserve">Разработка программы Школы </t>
  </si>
  <si>
    <t>Эксперты</t>
  </si>
  <si>
    <t>Контент</t>
  </si>
  <si>
    <t>Сроки</t>
  </si>
  <si>
    <r>
      <rPr>
        <b/>
        <sz val="36"/>
        <color theme="1"/>
        <rFont val="Calibri"/>
        <family val="2"/>
      </rPr>
      <t>ОБЪЕМ СТОИТ ПРИМЕРНЫЙ. ТРЕБУЕТСЯ ОБСУЖДЕНИЕ</t>
    </r>
    <r>
      <rPr>
        <b/>
        <sz val="18"/>
        <color theme="1"/>
        <rFont val="Calibri"/>
        <family val="2"/>
      </rPr>
      <t xml:space="preserve">
</t>
    </r>
    <r>
      <rPr>
        <sz val="18"/>
        <color theme="1"/>
        <rFont val="Calibri"/>
        <family val="2"/>
      </rPr>
      <t>1. КРЕАТИВНАЯ ИДЕЯ ПОРТАЛА
2. СОЗДАНИЕ САЙТА С НУЛЯ + руководство по использованию + тренинг для сотрудников
3. РАБОТА РЕДАКЦИИ + ОБРАБОТКА ОБРАТНОЙ СВЯЗИ ОТ ЧИТАТЕЛЕЙ + ЕЖЕНЕДЕЛЬНИЕ СТАТУСЫ + КВАРТАЛЬНЫЕ ВЫВОДЫ
4. РАБОТА САППОРТА РЕДАКЦИИ: дизайнер, корректор, верстальщик, выездной корреспондент (Москва)
5. ТЕХНИЧЕСКАЯ ПОДДЕРЖКА ПОРТАЛА + МЕЛКИЕ ДОРАБОТКИ
6. ПРОГРАММА ПО ПРОДВИЖЕНИЮ ПОРТАЛА ВНУТРИ КОМПАНИИ (реализация - на стороне клиента)
7. АВТОРСКИЕ ПРАВА НА ВСЕ МАТЕРИАЛЫ (бессрочные и без ограничений на использование) + ИСХОДНИКИ</t>
    </r>
  </si>
  <si>
    <t>Согласованный план действий и тайминг</t>
  </si>
  <si>
    <t>10 р.д.</t>
  </si>
  <si>
    <t>Солашение с экспертами + определенный гонорар (сейчас размер гонорара стоит примерный)</t>
  </si>
  <si>
    <t>20 р.д.</t>
  </si>
  <si>
    <t>Администрирование работы Школы</t>
  </si>
  <si>
    <t>Работа В2М_Редакции</t>
  </si>
  <si>
    <t>Работа Школы идет по заранее согласованному таймингу. Материалы производятся. Отчетность - каждую пятницу + в конце работы Школы. Средний срок всего проекта - 1 месяц</t>
  </si>
  <si>
    <t>В течение всей работы</t>
  </si>
  <si>
    <t>Количество контента (соответствует объему в презентации)</t>
  </si>
  <si>
    <t>За год</t>
  </si>
  <si>
    <t>В месяц</t>
  </si>
  <si>
    <t>В неделю</t>
  </si>
  <si>
    <t>редакционные статьи / подборки / обзоры
около 10 000 знаков + графические макеты к ним</t>
  </si>
  <si>
    <t>пакет графического контента 
10 иллюстраций или инфографиков, состоящих из одной "картинки"
2 графические серии (серия "картинок")</t>
  </si>
  <si>
    <t xml:space="preserve">После первичного обсуждения Клиенту предоставляется программа Школы, включающая: предложение по количеству и составу материалов, экспертам и/или партнерам по Школе, интерактивным механикам, интеграции бренда компании как организатора, дизайн оформлению, таймингу и прочим необходимым для обсуждения и согласования вопросам. </t>
  </si>
  <si>
    <t>Стоимость за 
1 ед</t>
  </si>
  <si>
    <t>Обычно к разработке контента и в целом к участию в Школе приглашаются от 3 до 5 внешних экспертов. Роль экспертов: контент, присутствие на сайте (в дизайне + информация о программе), создание видео контента самостоятельно (дистанционная съемка или вебинар), права на весь контент, опционально - публикация информации о Школе в своих эккаунтах в соцсетях. С экспертами подписывается соглашение, фиксирующее список работ + график + гонорар</t>
  </si>
  <si>
    <t>5-7 р.д. на подготовку списка экспертов + заключение соглашения</t>
  </si>
  <si>
    <r>
      <rPr>
        <b/>
        <sz val="18"/>
        <color theme="1"/>
        <rFont val="Calibri"/>
        <family val="2"/>
      </rPr>
      <t xml:space="preserve">СТАНДАРТНЫЙ НАБОР КОНТЕНТА ДЛЯ ШКОЛЫ ЭТО: 
</t>
    </r>
    <r>
      <rPr>
        <sz val="18"/>
        <color theme="1"/>
        <rFont val="Calibri"/>
        <family val="2"/>
      </rPr>
      <t xml:space="preserve">
3 видео урока от экспертов
10 текстографических материалов от экспертов и В2М_Редакции
1 тест на прохождение материалов учениками/слушателями
1 интерактив (конкурс, поощрение слушателей за активность и пр)
1 вебинар с экспертом + последующая записть (видео-ролик)
1 Путеводитель по теме или памятка
Серия из 6 рассылок по зарегистрированным пользователям (2 анонса Школы, 3 с информацией про вебинар с экспертом, 1 завершающая со всеми материалами)
Пакет контента для внутрикорпоративных рекламных материалов </t>
    </r>
  </si>
  <si>
    <t>Готовый и согласованный с вами, экспертами и юристами контент для Школы</t>
  </si>
  <si>
    <t>1 пакет материалов</t>
  </si>
  <si>
    <t>1 программа + тайминг</t>
  </si>
  <si>
    <t>3 эксперта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</si>
</sst>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₽&quot;"/>
  </numFmts>
  <fonts count="13">
    <font>
      <sz val="11"/>
      <color theme="1"/>
      <name val="Calibri"/>
      <family val="2"/>
      <scheme val="minor"/>
    </font>
    <font>
      <sz val="10"/>
      <name val="Helv"/>
      <charset val="204"/>
    </font>
    <font>
      <b/>
      <sz val="2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18"/>
      <name val="Calibri"/>
      <family val="2"/>
    </font>
    <font>
      <b/>
      <sz val="36"/>
      <color theme="1"/>
      <name val="Calibri"/>
      <family val="2"/>
    </font>
    <font>
      <b/>
      <sz val="48"/>
      <color theme="1"/>
      <name val="Calibri"/>
      <family val="2"/>
    </font>
    <font>
      <sz val="22"/>
      <color theme="1"/>
      <name val="Calibri"/>
      <family val="2"/>
    </font>
    <font>
      <sz val="22"/>
      <name val="Calibri"/>
      <family val="2"/>
    </font>
    <font>
      <b/>
      <sz val="16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 style="hair">
        <color auto="1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3" fillId="2" borderId="1" xfId="0" applyFont="1" applyFill="1" applyBorder="1" applyAlignment="1">
      <alignment horizontal="center" vertical="center" wrapText="1" readingOrder="1"/>
    </xf>
    <xf numFmtId="0" fontId="3" fillId="2" borderId="6" xfId="0" applyFont="1" applyFill="1" applyBorder="1" applyAlignment="1">
      <alignment horizontal="center" vertical="center" wrapText="1" readingOrder="1"/>
    </xf>
    <xf numFmtId="0" fontId="6" fillId="2" borderId="0" xfId="0" applyFont="1" applyFill="1"/>
    <xf numFmtId="0" fontId="5" fillId="2" borderId="0" xfId="0" applyFont="1" applyFill="1" applyAlignment="1">
      <alignment horizontal="center" vertical="center" textRotation="90" wrapText="1"/>
    </xf>
    <xf numFmtId="0" fontId="6" fillId="2" borderId="0" xfId="0" applyFont="1" applyFill="1" applyAlignment="1">
      <alignment horizontal="left" indent="1"/>
    </xf>
    <xf numFmtId="0" fontId="4" fillId="2" borderId="0" xfId="0" applyFont="1" applyFill="1"/>
    <xf numFmtId="3" fontId="10" fillId="2" borderId="1" xfId="0" applyNumberFormat="1" applyFont="1" applyFill="1" applyBorder="1" applyAlignment="1">
      <alignment horizontal="center" vertical="center" wrapText="1" readingOrder="1"/>
    </xf>
    <xf numFmtId="3" fontId="10" fillId="2" borderId="6" xfId="0" applyNumberFormat="1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left" vertical="center" wrapText="1" indent="3" readingOrder="1"/>
    </xf>
    <xf numFmtId="0" fontId="5" fillId="2" borderId="5" xfId="0" applyFont="1" applyFill="1" applyBorder="1" applyAlignment="1">
      <alignment horizontal="left" vertical="center" wrapText="1" indent="3"/>
    </xf>
    <xf numFmtId="0" fontId="5" fillId="2" borderId="0" xfId="0" applyFont="1" applyFill="1" applyAlignment="1">
      <alignment horizontal="left" vertical="center" wrapText="1" indent="3"/>
    </xf>
    <xf numFmtId="0" fontId="6" fillId="2" borderId="0" xfId="0" applyFont="1" applyFill="1" applyAlignment="1">
      <alignment horizontal="left" indent="3"/>
    </xf>
    <xf numFmtId="0" fontId="6" fillId="2" borderId="1" xfId="0" applyFont="1" applyFill="1" applyBorder="1" applyAlignment="1">
      <alignment horizontal="left" vertical="center" wrapText="1" indent="3" readingOrder="1"/>
    </xf>
    <xf numFmtId="0" fontId="5" fillId="2" borderId="1" xfId="0" applyFont="1" applyFill="1" applyBorder="1" applyAlignment="1">
      <alignment horizontal="center" vertical="center" wrapText="1" readingOrder="1"/>
    </xf>
    <xf numFmtId="3" fontId="5" fillId="2" borderId="1" xfId="0" applyNumberFormat="1" applyFont="1" applyFill="1" applyBorder="1" applyAlignment="1">
      <alignment horizontal="center" vertical="center" wrapText="1" readingOrder="1"/>
    </xf>
    <xf numFmtId="3" fontId="5" fillId="2" borderId="6" xfId="0" applyNumberFormat="1" applyFont="1" applyFill="1" applyBorder="1" applyAlignment="1">
      <alignment horizontal="center" vertical="center" wrapText="1" readingOrder="1"/>
    </xf>
    <xf numFmtId="0" fontId="6" fillId="2" borderId="0" xfId="0" applyFont="1" applyFill="1" applyAlignment="1">
      <alignment horizontal="center"/>
    </xf>
    <xf numFmtId="0" fontId="12" fillId="2" borderId="1" xfId="0" applyFont="1" applyFill="1" applyBorder="1" applyAlignment="1">
      <alignment horizontal="center" vertical="center" wrapText="1" readingOrder="1"/>
    </xf>
    <xf numFmtId="0" fontId="12" fillId="2" borderId="6" xfId="0" applyFont="1" applyFill="1" applyBorder="1" applyAlignment="1">
      <alignment horizontal="center" vertical="center" wrapText="1" readingOrder="1"/>
    </xf>
    <xf numFmtId="164" fontId="8" fillId="2" borderId="7" xfId="0" applyNumberFormat="1" applyFont="1" applyFill="1" applyBorder="1" applyAlignment="1">
      <alignment vertical="center" wrapText="1" readingOrder="1"/>
    </xf>
    <xf numFmtId="0" fontId="8" fillId="2" borderId="2" xfId="0" applyFont="1" applyFill="1" applyBorder="1" applyAlignment="1">
      <alignment horizontal="center" vertical="center" wrapText="1" readingOrder="1"/>
    </xf>
    <xf numFmtId="0" fontId="8" fillId="2" borderId="3" xfId="0" applyFont="1" applyFill="1" applyBorder="1" applyAlignment="1">
      <alignment horizontal="center" vertical="center" wrapText="1" readingOrder="1"/>
    </xf>
    <xf numFmtId="0" fontId="8" fillId="2" borderId="4" xfId="0" applyFont="1" applyFill="1" applyBorder="1" applyAlignment="1">
      <alignment horizontal="center" vertical="center" wrapText="1" readingOrder="1"/>
    </xf>
    <xf numFmtId="0" fontId="5" fillId="2" borderId="0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left" vertical="center" wrapText="1" indent="3"/>
    </xf>
    <xf numFmtId="3" fontId="11" fillId="2" borderId="10" xfId="0" applyNumberFormat="1" applyFont="1" applyFill="1" applyBorder="1" applyAlignment="1">
      <alignment horizontal="center" vertical="center" wrapText="1" readingOrder="1"/>
    </xf>
    <xf numFmtId="3" fontId="11" fillId="2" borderId="11" xfId="0" applyNumberFormat="1" applyFont="1" applyFill="1" applyBorder="1" applyAlignment="1">
      <alignment horizontal="center" vertical="center" wrapText="1" readingOrder="1"/>
    </xf>
    <xf numFmtId="3" fontId="11" fillId="2" borderId="14" xfId="0" applyNumberFormat="1" applyFont="1" applyFill="1" applyBorder="1" applyAlignment="1">
      <alignment horizontal="center" vertical="center" wrapText="1" readingOrder="1"/>
    </xf>
    <xf numFmtId="164" fontId="8" fillId="2" borderId="15" xfId="0" applyNumberFormat="1" applyFont="1" applyFill="1" applyBorder="1" applyAlignment="1">
      <alignment horizontal="center" vertical="center" wrapText="1" readingOrder="1"/>
    </xf>
    <xf numFmtId="164" fontId="8" fillId="2" borderId="16" xfId="0" applyNumberFormat="1" applyFont="1" applyFill="1" applyBorder="1" applyAlignment="1">
      <alignment horizontal="center" vertical="center" wrapText="1" readingOrder="1"/>
    </xf>
    <xf numFmtId="164" fontId="8" fillId="2" borderId="17" xfId="0" applyNumberFormat="1" applyFont="1" applyFill="1" applyBorder="1" applyAlignment="1">
      <alignment horizontal="center" vertical="center" wrapText="1" readingOrder="1"/>
    </xf>
    <xf numFmtId="0" fontId="8" fillId="2" borderId="8" xfId="0" applyFont="1" applyFill="1" applyBorder="1" applyAlignment="1">
      <alignment horizontal="right" vertical="center" wrapText="1"/>
    </xf>
    <xf numFmtId="0" fontId="8" fillId="2" borderId="9" xfId="0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left" vertical="center" wrapText="1" indent="2" readingOrder="1"/>
    </xf>
    <xf numFmtId="0" fontId="5" fillId="2" borderId="12" xfId="0" applyFont="1" applyFill="1" applyBorder="1" applyAlignment="1">
      <alignment horizontal="left" vertical="center" wrapText="1" indent="2" readingOrder="1"/>
    </xf>
    <xf numFmtId="0" fontId="9" fillId="2" borderId="2" xfId="0" applyFont="1" applyFill="1" applyBorder="1" applyAlignment="1">
      <alignment horizontal="center" vertic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horizontal="center" vertical="center" wrapText="1" readingOrder="1"/>
    </xf>
    <xf numFmtId="0" fontId="2" fillId="2" borderId="5" xfId="0" applyFont="1" applyFill="1" applyBorder="1" applyAlignment="1">
      <alignment horizontal="left" vertical="center" wrapText="1" indent="3" readingOrder="1"/>
    </xf>
    <xf numFmtId="0" fontId="2" fillId="2" borderId="1" xfId="0" applyFont="1" applyFill="1" applyBorder="1" applyAlignment="1">
      <alignment horizontal="left" vertical="center" wrapText="1" indent="3" readingOrder="1"/>
    </xf>
    <xf numFmtId="0" fontId="8" fillId="2" borderId="16" xfId="0" applyFont="1" applyFill="1" applyBorder="1" applyAlignment="1">
      <alignment horizontal="right" vertical="center" wrapText="1"/>
    </xf>
    <xf numFmtId="0" fontId="8" fillId="2" borderId="19" xfId="0" applyFont="1" applyFill="1" applyBorder="1" applyAlignment="1">
      <alignment horizontal="center" vertical="center" wrapText="1" readingOrder="1"/>
    </xf>
    <xf numFmtId="0" fontId="8" fillId="2" borderId="20" xfId="0" applyFont="1" applyFill="1" applyBorder="1" applyAlignment="1">
      <alignment horizontal="center" vertical="center" wrapText="1" readingOrder="1"/>
    </xf>
    <xf numFmtId="0" fontId="2" fillId="2" borderId="21" xfId="0" applyFont="1" applyFill="1" applyBorder="1" applyAlignment="1">
      <alignment horizontal="left" vertical="center" wrapText="1" indent="2" readingOrder="1"/>
    </xf>
    <xf numFmtId="0" fontId="2" fillId="2" borderId="22" xfId="0" applyFont="1" applyFill="1" applyBorder="1" applyAlignment="1">
      <alignment horizontal="left" vertical="center" wrapText="1" indent="2" readingOrder="1"/>
    </xf>
    <xf numFmtId="0" fontId="2" fillId="2" borderId="23" xfId="0" applyFont="1" applyFill="1" applyBorder="1" applyAlignment="1">
      <alignment horizontal="left" vertical="center" wrapText="1" indent="2" readingOrder="1"/>
    </xf>
    <xf numFmtId="0" fontId="2" fillId="2" borderId="24" xfId="0" applyFont="1" applyFill="1" applyBorder="1" applyAlignment="1">
      <alignment horizontal="left" vertical="center" wrapText="1" indent="2" readingOrder="1"/>
    </xf>
    <xf numFmtId="0" fontId="12" fillId="3" borderId="10" xfId="0" applyFont="1" applyFill="1" applyBorder="1" applyAlignment="1">
      <alignment horizontal="center" vertical="center" wrapText="1" readingOrder="1"/>
    </xf>
    <xf numFmtId="0" fontId="12" fillId="3" borderId="11" xfId="0" applyFont="1" applyFill="1" applyBorder="1" applyAlignment="1">
      <alignment horizontal="center" vertical="center" wrapText="1" readingOrder="1"/>
    </xf>
    <xf numFmtId="0" fontId="12" fillId="3" borderId="12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 vertical="center" wrapText="1" readingOrder="1"/>
    </xf>
    <xf numFmtId="0" fontId="6" fillId="3" borderId="18" xfId="0" applyFont="1" applyFill="1" applyBorder="1" applyAlignment="1">
      <alignment horizontal="center" vertical="center" wrapText="1" readingOrder="1"/>
    </xf>
    <xf numFmtId="0" fontId="10" fillId="3" borderId="1" xfId="0" applyFont="1" applyFill="1" applyBorder="1" applyAlignment="1">
      <alignment horizontal="center" vertical="center" wrapText="1" readingOrder="1"/>
    </xf>
    <xf numFmtId="0" fontId="6" fillId="3" borderId="19" xfId="0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wrapText="1" readingOrder="1"/>
    </xf>
    <xf numFmtId="0" fontId="11" fillId="3" borderId="1" xfId="0" applyFont="1" applyFill="1" applyBorder="1" applyAlignment="1">
      <alignment horizontal="center" vertical="center" wrapText="1" readingOrder="1"/>
    </xf>
    <xf numFmtId="164" fontId="8" fillId="2" borderId="25" xfId="0" applyNumberFormat="1" applyFont="1" applyFill="1" applyBorder="1" applyAlignment="1">
      <alignment horizontal="center" vertical="center" wrapText="1" readingOrder="1"/>
    </xf>
    <xf numFmtId="164" fontId="8" fillId="2" borderId="26" xfId="0" applyNumberFormat="1" applyFont="1" applyFill="1" applyBorder="1" applyAlignment="1">
      <alignment horizontal="center" vertical="center" wrapText="1" readingOrder="1"/>
    </xf>
    <xf numFmtId="164" fontId="8" fillId="2" borderId="27" xfId="0" applyNumberFormat="1" applyFont="1" applyFill="1" applyBorder="1" applyAlignment="1">
      <alignment horizontal="center" vertical="center" wrapText="1" readingOrder="1"/>
    </xf>
  </cellXfs>
  <cellStyles count="2">
    <cellStyle name="Обычный" xfId="0" builtinId="0"/>
    <cellStyle name="Стиль 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showGridLines="0" tabSelected="1" zoomScale="70" zoomScaleNormal="70" workbookViewId="0">
      <selection activeCell="A2" sqref="A2:B3"/>
    </sheetView>
  </sheetViews>
  <sheetFormatPr baseColWidth="10" defaultColWidth="8.83203125" defaultRowHeight="24"/>
  <cols>
    <col min="1" max="1" width="39" style="12" customWidth="1"/>
    <col min="2" max="2" width="130" style="5" customWidth="1"/>
    <col min="3" max="3" width="16.33203125" style="17" customWidth="1"/>
    <col min="4" max="4" width="16.33203125" style="5" customWidth="1"/>
    <col min="5" max="5" width="16.33203125" style="3" customWidth="1"/>
    <col min="6" max="7" width="25.83203125" style="3" customWidth="1"/>
    <col min="8" max="8" width="17.83203125" style="3" customWidth="1"/>
    <col min="9" max="16384" width="8.83203125" style="3"/>
  </cols>
  <sheetData>
    <row r="1" spans="1:7" ht="83" customHeight="1">
      <c r="A1" s="21" t="s">
        <v>8</v>
      </c>
      <c r="B1" s="22"/>
      <c r="C1" s="22"/>
      <c r="D1" s="22"/>
      <c r="E1" s="22"/>
      <c r="F1" s="22"/>
      <c r="G1" s="23"/>
    </row>
    <row r="2" spans="1:7" ht="49" customHeight="1">
      <c r="A2" s="44" t="s">
        <v>7</v>
      </c>
      <c r="B2" s="45"/>
      <c r="C2" s="48" t="s">
        <v>30</v>
      </c>
      <c r="D2" s="49"/>
      <c r="E2" s="50"/>
      <c r="F2" s="42"/>
      <c r="G2" s="43"/>
    </row>
    <row r="3" spans="1:7" s="6" customFormat="1" ht="67" customHeight="1">
      <c r="A3" s="46"/>
      <c r="B3" s="47"/>
      <c r="C3" s="51" t="s">
        <v>31</v>
      </c>
      <c r="D3" s="51" t="s">
        <v>32</v>
      </c>
      <c r="E3" s="51" t="s">
        <v>33</v>
      </c>
      <c r="F3" s="1" t="s">
        <v>3</v>
      </c>
      <c r="G3" s="2" t="s">
        <v>12</v>
      </c>
    </row>
    <row r="4" spans="1:7" ht="107" customHeight="1">
      <c r="A4" s="25" t="s">
        <v>13</v>
      </c>
      <c r="B4" s="13" t="s">
        <v>34</v>
      </c>
      <c r="C4" s="52">
        <f>D4*12</f>
        <v>144</v>
      </c>
      <c r="D4" s="52">
        <f>3*4</f>
        <v>12</v>
      </c>
      <c r="E4" s="53">
        <v>2</v>
      </c>
      <c r="F4" s="7">
        <v>8000</v>
      </c>
      <c r="G4" s="8">
        <f>F4*E4*4*12</f>
        <v>768000</v>
      </c>
    </row>
    <row r="5" spans="1:7" ht="107" customHeight="1">
      <c r="A5" s="25"/>
      <c r="B5" s="9" t="s">
        <v>11</v>
      </c>
      <c r="C5" s="54"/>
      <c r="D5" s="54"/>
      <c r="E5" s="53">
        <v>1</v>
      </c>
      <c r="F5" s="7">
        <v>6000</v>
      </c>
      <c r="G5" s="8">
        <f>F5*E5*4*12</f>
        <v>288000</v>
      </c>
    </row>
    <row r="6" spans="1:7" ht="107" customHeight="1">
      <c r="A6" s="10" t="s">
        <v>14</v>
      </c>
      <c r="B6" s="9" t="s">
        <v>9</v>
      </c>
      <c r="C6" s="55">
        <f>D6*12</f>
        <v>48</v>
      </c>
      <c r="D6" s="55">
        <f>E6*4</f>
        <v>4</v>
      </c>
      <c r="E6" s="53">
        <v>1</v>
      </c>
      <c r="F6" s="7">
        <v>55000</v>
      </c>
      <c r="G6" s="8">
        <f>F6*E6*D6*12</f>
        <v>2640000</v>
      </c>
    </row>
    <row r="7" spans="1:7" ht="107" customHeight="1">
      <c r="A7" s="10" t="s">
        <v>15</v>
      </c>
      <c r="B7" s="13" t="s">
        <v>35</v>
      </c>
      <c r="C7" s="56">
        <f>D7*12</f>
        <v>24</v>
      </c>
      <c r="D7" s="56">
        <f>E7*4</f>
        <v>2</v>
      </c>
      <c r="E7" s="57">
        <v>0.5</v>
      </c>
      <c r="F7" s="7">
        <v>25000</v>
      </c>
      <c r="G7" s="8">
        <f>F7*E7*4*12</f>
        <v>600000</v>
      </c>
    </row>
    <row r="8" spans="1:7" ht="244" customHeight="1">
      <c r="A8" s="34" t="s">
        <v>21</v>
      </c>
      <c r="B8" s="35"/>
      <c r="C8" s="26">
        <v>1200000</v>
      </c>
      <c r="D8" s="27"/>
      <c r="E8" s="27"/>
      <c r="F8" s="27"/>
      <c r="G8" s="28"/>
    </row>
    <row r="9" spans="1:7" ht="52" customHeight="1" thickBot="1">
      <c r="A9" s="32" t="s">
        <v>4</v>
      </c>
      <c r="B9" s="33"/>
      <c r="C9" s="29">
        <f>G4+G5+G6+G7+C8</f>
        <v>5496000</v>
      </c>
      <c r="D9" s="30"/>
      <c r="E9" s="30"/>
      <c r="F9" s="30"/>
      <c r="G9" s="31"/>
    </row>
    <row r="10" spans="1:7" ht="52" customHeight="1" thickBot="1">
      <c r="A10" s="32" t="s">
        <v>10</v>
      </c>
      <c r="B10" s="33"/>
      <c r="C10" s="58">
        <f>C9/12</f>
        <v>458000</v>
      </c>
      <c r="D10" s="59"/>
      <c r="E10" s="59"/>
      <c r="F10" s="59"/>
      <c r="G10" s="60"/>
    </row>
    <row r="11" spans="1:7">
      <c r="A11" s="11"/>
      <c r="B11" s="24" t="s">
        <v>0</v>
      </c>
      <c r="C11" s="24"/>
      <c r="D11" s="24"/>
      <c r="E11" s="24"/>
      <c r="F11" s="24"/>
      <c r="G11" s="24"/>
    </row>
  </sheetData>
  <mergeCells count="13">
    <mergeCell ref="C9:G9"/>
    <mergeCell ref="C10:G10"/>
    <mergeCell ref="A1:G1"/>
    <mergeCell ref="B11:G11"/>
    <mergeCell ref="A4:A5"/>
    <mergeCell ref="A9:B9"/>
    <mergeCell ref="A8:B8"/>
    <mergeCell ref="A10:B10"/>
    <mergeCell ref="D4:D5"/>
    <mergeCell ref="C2:E2"/>
    <mergeCell ref="A2:B3"/>
    <mergeCell ref="C4:C5"/>
    <mergeCell ref="C8:G8"/>
  </mergeCells>
  <pageMargins left="0.7" right="0.7" top="0.75" bottom="0.75" header="0.3" footer="0.3"/>
  <pageSetup paperSize="9" orientation="portrait" r:id="rId1"/>
  <ignoredErrors>
    <ignoredError sqref="G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23FEA-FC7A-4124-BEBA-16A061F6AE2F}">
  <dimension ref="A1:G8"/>
  <sheetViews>
    <sheetView showGridLines="0" zoomScale="70" zoomScaleNormal="70" workbookViewId="0">
      <selection activeCell="E6" sqref="E6"/>
    </sheetView>
  </sheetViews>
  <sheetFormatPr baseColWidth="10" defaultColWidth="8.83203125" defaultRowHeight="24"/>
  <cols>
    <col min="1" max="1" width="33.6640625" style="3" customWidth="1"/>
    <col min="2" max="2" width="127.83203125" style="5" customWidth="1"/>
    <col min="3" max="3" width="61.5" style="5" customWidth="1"/>
    <col min="4" max="4" width="19.33203125" style="17" customWidth="1"/>
    <col min="5" max="6" width="19.33203125" style="3" customWidth="1"/>
    <col min="7" max="7" width="32.1640625" style="3" customWidth="1"/>
    <col min="8" max="16384" width="8.83203125" style="3"/>
  </cols>
  <sheetData>
    <row r="1" spans="1:7" ht="83" customHeight="1">
      <c r="A1" s="36" t="s">
        <v>6</v>
      </c>
      <c r="B1" s="37"/>
      <c r="C1" s="37"/>
      <c r="D1" s="37"/>
      <c r="E1" s="37"/>
      <c r="F1" s="37"/>
      <c r="G1" s="38"/>
    </row>
    <row r="2" spans="1:7" s="6" customFormat="1" ht="45" customHeight="1">
      <c r="A2" s="39" t="s">
        <v>5</v>
      </c>
      <c r="B2" s="40"/>
      <c r="C2" s="18" t="s">
        <v>16</v>
      </c>
      <c r="D2" s="18" t="s">
        <v>20</v>
      </c>
      <c r="E2" s="18" t="s">
        <v>2</v>
      </c>
      <c r="F2" s="18" t="s">
        <v>37</v>
      </c>
      <c r="G2" s="19" t="s">
        <v>1</v>
      </c>
    </row>
    <row r="3" spans="1:7" s="6" customFormat="1" ht="124" customHeight="1">
      <c r="A3" s="10" t="s">
        <v>17</v>
      </c>
      <c r="B3" s="13" t="s">
        <v>36</v>
      </c>
      <c r="C3" s="13" t="s">
        <v>22</v>
      </c>
      <c r="D3" s="14" t="s">
        <v>23</v>
      </c>
      <c r="E3" s="14" t="s">
        <v>43</v>
      </c>
      <c r="F3" s="15">
        <v>100000</v>
      </c>
      <c r="G3" s="16">
        <f>F3</f>
        <v>100000</v>
      </c>
    </row>
    <row r="4" spans="1:7" s="6" customFormat="1" ht="159" customHeight="1">
      <c r="A4" s="10" t="s">
        <v>18</v>
      </c>
      <c r="B4" s="13" t="s">
        <v>38</v>
      </c>
      <c r="C4" s="13" t="s">
        <v>24</v>
      </c>
      <c r="D4" s="14" t="s">
        <v>39</v>
      </c>
      <c r="E4" s="14" t="s">
        <v>44</v>
      </c>
      <c r="F4" s="15">
        <v>60000</v>
      </c>
      <c r="G4" s="16">
        <f>F4*3</f>
        <v>180000</v>
      </c>
    </row>
    <row r="5" spans="1:7" s="6" customFormat="1" ht="281" customHeight="1">
      <c r="A5" s="10" t="s">
        <v>19</v>
      </c>
      <c r="B5" s="13" t="s">
        <v>40</v>
      </c>
      <c r="C5" s="13" t="s">
        <v>41</v>
      </c>
      <c r="D5" s="14" t="s">
        <v>25</v>
      </c>
      <c r="E5" s="14" t="s">
        <v>42</v>
      </c>
      <c r="F5" s="15">
        <v>1000000</v>
      </c>
      <c r="G5" s="16">
        <f>F5</f>
        <v>1000000</v>
      </c>
    </row>
    <row r="6" spans="1:7" s="6" customFormat="1" ht="135" customHeight="1">
      <c r="A6" s="10" t="s">
        <v>26</v>
      </c>
      <c r="B6" s="13" t="s">
        <v>27</v>
      </c>
      <c r="C6" s="13" t="s">
        <v>28</v>
      </c>
      <c r="D6" s="14" t="s">
        <v>29</v>
      </c>
      <c r="E6" s="14"/>
      <c r="F6" s="15">
        <v>250000</v>
      </c>
      <c r="G6" s="16">
        <f>F6</f>
        <v>250000</v>
      </c>
    </row>
    <row r="7" spans="1:7" ht="52" customHeight="1" thickBot="1">
      <c r="A7" s="32" t="s">
        <v>4</v>
      </c>
      <c r="B7" s="41"/>
      <c r="C7" s="41"/>
      <c r="D7" s="41"/>
      <c r="E7" s="41"/>
      <c r="F7" s="33"/>
      <c r="G7" s="20">
        <f>SUM(G3:G6)</f>
        <v>1530000</v>
      </c>
    </row>
    <row r="8" spans="1:7">
      <c r="A8" s="4"/>
      <c r="B8" s="24" t="s">
        <v>0</v>
      </c>
      <c r="C8" s="24"/>
      <c r="D8" s="24"/>
      <c r="E8" s="24"/>
      <c r="F8" s="24"/>
      <c r="G8" s="24"/>
    </row>
  </sheetData>
  <mergeCells count="4">
    <mergeCell ref="B8:G8"/>
    <mergeCell ref="A1:G1"/>
    <mergeCell ref="A2:B2"/>
    <mergeCell ref="A7:F7"/>
  </mergeCells>
  <pageMargins left="0.7" right="0.7" top="0.75" bottom="0.75" header="0.3" footer="0.3"/>
  <pageSetup paperSize="9" orientation="portrait" r:id="rId1"/>
  <ignoredErrors>
    <ignoredError sqref="G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КОРПОРАТИВНОЕ СООБЩЕСТВО</vt:lpstr>
      <vt:lpstr>ТЕМАТИЧЕСКАЯ ОНЛАЙН-ШКОЛА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пользователь Microsoft Office</cp:lastModifiedBy>
  <dcterms:created xsi:type="dcterms:W3CDTF">2015-06-05T18:19:34Z</dcterms:created>
  <dcterms:modified xsi:type="dcterms:W3CDTF">2021-05-11T10:09:35Z</dcterms:modified>
</cp:coreProperties>
</file>