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teh\Desktop\B2M\Проверено Мамой\"/>
    </mc:Choice>
  </mc:AlternateContent>
  <bookViews>
    <workbookView xWindow="0" yWindow="0" windowWidth="22500" windowHeight="108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F6" i="1" s="1"/>
  <c r="E7" i="1"/>
  <c r="F7" i="1" s="1"/>
  <c r="G8" i="1"/>
  <c r="F12" i="1"/>
  <c r="F15" i="1"/>
  <c r="C16" i="1"/>
  <c r="F8" i="1" l="1"/>
  <c r="F16" i="1" s="1"/>
  <c r="G6" i="1"/>
  <c r="G7" i="1"/>
  <c r="E16" i="1"/>
  <c r="G16" i="1" s="1"/>
</calcChain>
</file>

<file path=xl/sharedStrings.xml><?xml version="1.0" encoding="utf-8"?>
<sst xmlns="http://schemas.openxmlformats.org/spreadsheetml/2006/main" count="44" uniqueCount="38">
  <si>
    <t>Инструмент дистрибьюции</t>
  </si>
  <si>
    <t>Единицы измерения</t>
  </si>
  <si>
    <t>Дочитывания</t>
  </si>
  <si>
    <t>Уникальные посетители + время, проведенное на сайте, более 30 сек</t>
  </si>
  <si>
    <t>Просмотры и все действия с постом (лайки, шеры, комменты)</t>
  </si>
  <si>
    <t xml:space="preserve">Просмотры и все действия с постом (лайки, шеры, комменты) </t>
  </si>
  <si>
    <t>Данные статистики</t>
  </si>
  <si>
    <t xml:space="preserve">Открытая статистика </t>
  </si>
  <si>
    <t>Скрины из ЛК блогеров (+можно проверить по кол-ву лайков - открытая статистика)</t>
  </si>
  <si>
    <t>Скрины из ЛК (+можно проверить по кол-ву лайков - открытая статистика)</t>
  </si>
  <si>
    <t>Стоимость действия</t>
  </si>
  <si>
    <t>-</t>
  </si>
  <si>
    <t>Примеры</t>
  </si>
  <si>
    <t>https://n-e-n.ru/newplayground/</t>
  </si>
  <si>
    <t>https://zen.yandex.ru/media/olga_poputi/pro-kvartiru-mechty-i-kvartiru-mechty-5d9c3dde7cccba00af454e0b</t>
  </si>
  <si>
    <t>http://babybrain.nutriclub.ru</t>
  </si>
  <si>
    <t>https://mama.minipolis.ru/</t>
  </si>
  <si>
    <t>https://mamsila.ru/checked-by-mom/kakaya-ona--zhizn-v-minipolise</t>
  </si>
  <si>
    <t>https://zen.yandex.ru/media/katieflotskaya/posle-polugoda-v-amerike-ne-hochetsia-vozvrascatsia-5da730a205fd9800ae041f16</t>
  </si>
  <si>
    <t>https://www.instagram.com/p/B3MUxu_oYHz/</t>
  </si>
  <si>
    <t>https://www.instagram.com/p/B3XPYERiQ6R/</t>
  </si>
  <si>
    <t>СПЕЦПРОЕКТ "ПРОВЕРЕНО МАМОЙ"</t>
  </si>
  <si>
    <t>Количество дочитываний и реакций - ПЛАН</t>
  </si>
  <si>
    <t>Скрины из ЯM</t>
  </si>
  <si>
    <t>Бонус</t>
  </si>
  <si>
    <t>Вся статистика у клиента на сайте</t>
  </si>
  <si>
    <t xml:space="preserve">Создание центральной идеи для единого оформления спецпроекта (палитра, шрифты, оформление фото, коллажи, иллюстрации и пр.) + рубрикатора. </t>
  </si>
  <si>
    <t>АДМИНИСТРИРОВАНИЕ</t>
  </si>
  <si>
    <t>Промо-посты в социальных сетях Chips-Journal (FB, VK)</t>
  </si>
  <si>
    <t>Выезд на локацию, разработка авторских материалов, подбор  блогеров и замены (при необходимости), авторский надзор за размещением у блогеров.</t>
  </si>
  <si>
    <t>РАЗМЕЩЕНИЕ - 11 материалов</t>
  </si>
  <si>
    <t>2 статьи: 
Mamsila.ru
Chips-Journal.ru</t>
  </si>
  <si>
    <t>Создание хаба, переработка материалов по результатам кампании так, чтобы они считывались поисковиками как уникальные, верстка материалов под требования поисковых систем, работа дизайнера с иллюстрациями (адаптация под форматы).</t>
  </si>
  <si>
    <t xml:space="preserve">Эккаунтинг всего проекта, подготовка "цитатника" и прочее. 
Отчетность. 
Полные авторские права + соглашения об их передаче. 
Выкуп фотоизображений (если необходимо). </t>
  </si>
  <si>
    <t>Цена без налогов</t>
  </si>
  <si>
    <t>Цена с налогами ИП (6%)</t>
  </si>
  <si>
    <t>4 статьи у блогеров на Яндекс.Дзен</t>
  </si>
  <si>
    <t>5-7 публикаций блогеров Instagram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</si>
</sst>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</font>
    <font>
      <b/>
      <sz val="12"/>
      <color theme="1"/>
      <name val="Calibri"/>
    </font>
    <font>
      <u/>
      <sz val="11"/>
      <color theme="1"/>
      <name val="Calibri"/>
    </font>
    <font>
      <sz val="11"/>
      <color theme="1"/>
      <name val="Calibri"/>
    </font>
    <font>
      <b/>
      <sz val="18"/>
      <color theme="1"/>
      <name val="Calibri"/>
    </font>
    <font>
      <sz val="18"/>
      <color theme="1"/>
      <name val="Calibri"/>
    </font>
    <font>
      <u/>
      <sz val="12"/>
      <color theme="10"/>
      <name val="Calibri"/>
    </font>
    <font>
      <b/>
      <sz val="24"/>
      <color theme="1"/>
      <name val="Calibri"/>
    </font>
    <font>
      <b/>
      <sz val="28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horizontal="center"/>
    </xf>
    <xf numFmtId="0" fontId="3" fillId="4" borderId="1" xfId="0" applyFont="1" applyFill="1" applyBorder="1" applyAlignment="1">
      <alignment horizontal="left"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2" fillId="4" borderId="3" xfId="0" applyFont="1" applyFill="1" applyBorder="1" applyAlignment="1">
      <alignment horizontal="center" vertical="center" wrapText="1" readingOrder="1"/>
    </xf>
    <xf numFmtId="0" fontId="2" fillId="4" borderId="9" xfId="0" applyFont="1" applyFill="1" applyBorder="1" applyAlignment="1">
      <alignment horizontal="center" vertical="center" wrapText="1" readingOrder="1"/>
    </xf>
    <xf numFmtId="0" fontId="2" fillId="4" borderId="10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3" fontId="2" fillId="2" borderId="1" xfId="0" applyNumberFormat="1" applyFont="1" applyFill="1" applyBorder="1" applyAlignment="1">
      <alignment horizontal="center" vertical="center" wrapText="1" readingOrder="1"/>
    </xf>
    <xf numFmtId="3" fontId="4" fillId="2" borderId="1" xfId="1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3" fontId="2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3" fontId="2" fillId="5" borderId="1" xfId="0" applyNumberFormat="1" applyFont="1" applyFill="1" applyBorder="1" applyAlignment="1">
      <alignment horizontal="center" vertical="center" wrapText="1" readingOrder="1"/>
    </xf>
    <xf numFmtId="3" fontId="5" fillId="5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8" fillId="0" borderId="0" xfId="1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 readingOrder="1"/>
    </xf>
    <xf numFmtId="0" fontId="2" fillId="5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3" fontId="9" fillId="3" borderId="1" xfId="0" applyNumberFormat="1" applyFont="1" applyFill="1" applyBorder="1" applyAlignment="1">
      <alignment horizontal="center" vertical="center" wrapText="1" readingOrder="1"/>
    </xf>
    <xf numFmtId="3" fontId="2" fillId="0" borderId="2" xfId="0" applyNumberFormat="1" applyFont="1" applyFill="1" applyBorder="1" applyAlignment="1">
      <alignment horizontal="center" vertical="center" wrapText="1" readingOrder="1"/>
    </xf>
    <xf numFmtId="3" fontId="2" fillId="0" borderId="4" xfId="0" applyNumberFormat="1" applyFont="1" applyFill="1" applyBorder="1" applyAlignment="1">
      <alignment horizontal="center" vertical="center" wrapText="1" readingOrder="1"/>
    </xf>
    <xf numFmtId="3" fontId="2" fillId="0" borderId="3" xfId="0" applyNumberFormat="1" applyFont="1" applyFill="1" applyBorder="1" applyAlignment="1">
      <alignment horizontal="center" vertical="center" wrapText="1" readingOrder="1"/>
    </xf>
    <xf numFmtId="3" fontId="2" fillId="2" borderId="1" xfId="0" applyNumberFormat="1" applyFont="1" applyFill="1" applyBorder="1" applyAlignment="1">
      <alignment horizontal="center" vertical="center" wrapText="1" readingOrder="1"/>
    </xf>
    <xf numFmtId="3" fontId="4" fillId="2" borderId="1" xfId="1" applyNumberFormat="1" applyFont="1" applyFill="1" applyBorder="1" applyAlignment="1">
      <alignment horizontal="center" vertical="center" wrapText="1" readingOrder="1"/>
    </xf>
    <xf numFmtId="3" fontId="5" fillId="2" borderId="1" xfId="0" applyNumberFormat="1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3" fontId="2" fillId="2" borderId="2" xfId="0" applyNumberFormat="1" applyFont="1" applyFill="1" applyBorder="1" applyAlignment="1">
      <alignment horizontal="center" vertical="center" wrapText="1" readingOrder="1"/>
    </xf>
    <xf numFmtId="3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10" fillId="3" borderId="11" xfId="0" applyFont="1" applyFill="1" applyBorder="1" applyAlignment="1">
      <alignment horizontal="left" vertical="center" wrapText="1" readingOrder="1"/>
    </xf>
    <xf numFmtId="0" fontId="10" fillId="3" borderId="12" xfId="0" applyFont="1" applyFill="1" applyBorder="1" applyAlignment="1">
      <alignment horizontal="left" vertical="center" wrapText="1" readingOrder="1"/>
    </xf>
    <xf numFmtId="0" fontId="10" fillId="3" borderId="13" xfId="0" applyFont="1" applyFill="1" applyBorder="1" applyAlignment="1">
      <alignment horizontal="left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6" xfId="0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horizontal="center" vertical="center" wrapText="1" readingOrder="1"/>
    </xf>
    <xf numFmtId="0" fontId="2" fillId="3" borderId="9" xfId="0" applyFont="1" applyFill="1" applyBorder="1" applyAlignment="1">
      <alignment horizontal="center" vertical="center" wrapText="1" readingOrder="1"/>
    </xf>
    <xf numFmtId="0" fontId="2" fillId="3" borderId="10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babybrain.nutriclub.ru/" TargetMode="External"/><Relationship Id="rId7" Type="http://schemas.openxmlformats.org/officeDocument/2006/relationships/hyperlink" Target="https://www.instagram.com/p/B3XPYERiQ6R/" TargetMode="External"/><Relationship Id="rId2" Type="http://schemas.openxmlformats.org/officeDocument/2006/relationships/hyperlink" Target="https://zen.yandex.ru/media/olga_poputi/pro-kvartiru-mechty-i-kvartiru-mechty-5d9c3dde7cccba00af454e0b" TargetMode="External"/><Relationship Id="rId1" Type="http://schemas.openxmlformats.org/officeDocument/2006/relationships/hyperlink" Target="https://n-e-n.ru/newplayground/" TargetMode="External"/><Relationship Id="rId6" Type="http://schemas.openxmlformats.org/officeDocument/2006/relationships/hyperlink" Target="https://www.instagram.com/p/B3MUxu_oYHz/" TargetMode="External"/><Relationship Id="rId5" Type="http://schemas.openxmlformats.org/officeDocument/2006/relationships/hyperlink" Target="https://mamsila.ru/checked-by-mom/kakaya-ona--zhizn-v-minipolise" TargetMode="External"/><Relationship Id="rId4" Type="http://schemas.openxmlformats.org/officeDocument/2006/relationships/hyperlink" Target="https://mama.minipoli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topLeftCell="B8" zoomScale="80" zoomScaleNormal="80" zoomScaleSheetLayoutView="80" zoomScalePageLayoutView="80" workbookViewId="0">
      <selection activeCell="H16" sqref="H16"/>
    </sheetView>
  </sheetViews>
  <sheetFormatPr defaultColWidth="8.796875" defaultRowHeight="15.75" x14ac:dyDescent="0.5"/>
  <cols>
    <col min="1" max="1" width="78.33203125" style="22" customWidth="1"/>
    <col min="2" max="2" width="33" style="1" customWidth="1"/>
    <col min="3" max="3" width="24.46484375" style="1" customWidth="1"/>
    <col min="4" max="4" width="32.6640625" style="1" customWidth="1"/>
    <col min="5" max="6" width="21.33203125" style="1" customWidth="1"/>
    <col min="7" max="7" width="12.46484375" style="1" customWidth="1"/>
    <col min="8" max="9" width="36.796875" style="1" customWidth="1"/>
    <col min="10" max="16384" width="8.796875" style="1"/>
  </cols>
  <sheetData>
    <row r="1" spans="1:9" ht="80" customHeight="1" x14ac:dyDescent="0.5">
      <c r="A1" s="41" t="s">
        <v>21</v>
      </c>
      <c r="B1" s="42"/>
      <c r="C1" s="42"/>
      <c r="D1" s="42"/>
      <c r="E1" s="42"/>
      <c r="F1" s="42"/>
      <c r="G1" s="42"/>
      <c r="H1" s="42"/>
      <c r="I1" s="43"/>
    </row>
    <row r="2" spans="1:9" ht="19.05" customHeight="1" x14ac:dyDescent="0.5">
      <c r="A2" s="50" t="s">
        <v>0</v>
      </c>
      <c r="B2" s="51" t="s">
        <v>1</v>
      </c>
      <c r="C2" s="34" t="s">
        <v>22</v>
      </c>
      <c r="D2" s="51" t="s">
        <v>6</v>
      </c>
      <c r="E2" s="34" t="s">
        <v>34</v>
      </c>
      <c r="F2" s="34" t="s">
        <v>35</v>
      </c>
      <c r="G2" s="34" t="s">
        <v>10</v>
      </c>
      <c r="H2" s="44" t="s">
        <v>12</v>
      </c>
      <c r="I2" s="45"/>
    </row>
    <row r="3" spans="1:9" ht="19.05" customHeight="1" x14ac:dyDescent="0.5">
      <c r="A3" s="50"/>
      <c r="B3" s="51"/>
      <c r="C3" s="35"/>
      <c r="D3" s="51"/>
      <c r="E3" s="35"/>
      <c r="F3" s="35"/>
      <c r="G3" s="35"/>
      <c r="H3" s="46"/>
      <c r="I3" s="47"/>
    </row>
    <row r="4" spans="1:9" ht="19.05" customHeight="1" x14ac:dyDescent="0.5">
      <c r="A4" s="50"/>
      <c r="B4" s="51"/>
      <c r="C4" s="36"/>
      <c r="D4" s="51"/>
      <c r="E4" s="36"/>
      <c r="F4" s="36"/>
      <c r="G4" s="36"/>
      <c r="H4" s="48"/>
      <c r="I4" s="49"/>
    </row>
    <row r="5" spans="1:9" ht="19.05" customHeight="1" x14ac:dyDescent="0.5">
      <c r="A5" s="2" t="s">
        <v>30</v>
      </c>
      <c r="B5" s="3"/>
      <c r="C5" s="4"/>
      <c r="D5" s="3"/>
      <c r="E5" s="4"/>
      <c r="F5" s="4"/>
      <c r="G5" s="4"/>
      <c r="H5" s="5"/>
      <c r="I5" s="6"/>
    </row>
    <row r="6" spans="1:9" ht="60" customHeight="1" x14ac:dyDescent="0.5">
      <c r="A6" s="24" t="s">
        <v>31</v>
      </c>
      <c r="B6" s="7" t="s">
        <v>3</v>
      </c>
      <c r="C6" s="8">
        <v>12000</v>
      </c>
      <c r="D6" s="8" t="s">
        <v>23</v>
      </c>
      <c r="E6" s="8">
        <f>140000+80000</f>
        <v>220000</v>
      </c>
      <c r="F6" s="11">
        <f>E6*1.06</f>
        <v>233200</v>
      </c>
      <c r="G6" s="8">
        <f>(E6+C10)/C6</f>
        <v>18.350000000000001</v>
      </c>
      <c r="H6" s="9" t="s">
        <v>13</v>
      </c>
      <c r="I6" s="9" t="s">
        <v>17</v>
      </c>
    </row>
    <row r="7" spans="1:9" ht="76.05" customHeight="1" x14ac:dyDescent="0.5">
      <c r="A7" s="24" t="s">
        <v>36</v>
      </c>
      <c r="B7" s="7" t="s">
        <v>2</v>
      </c>
      <c r="C7" s="8">
        <v>30000</v>
      </c>
      <c r="D7" s="8" t="s">
        <v>7</v>
      </c>
      <c r="E7" s="8">
        <f>85000*4</f>
        <v>340000</v>
      </c>
      <c r="F7" s="11">
        <f>E7*1.06</f>
        <v>360400</v>
      </c>
      <c r="G7" s="8">
        <f>E7/C7</f>
        <v>11.333333333333334</v>
      </c>
      <c r="H7" s="9" t="s">
        <v>14</v>
      </c>
      <c r="I7" s="9" t="s">
        <v>18</v>
      </c>
    </row>
    <row r="8" spans="1:9" ht="60" customHeight="1" x14ac:dyDescent="0.5">
      <c r="A8" s="40" t="s">
        <v>37</v>
      </c>
      <c r="B8" s="39" t="s">
        <v>4</v>
      </c>
      <c r="C8" s="31">
        <v>4600</v>
      </c>
      <c r="D8" s="31" t="s">
        <v>8</v>
      </c>
      <c r="E8" s="31">
        <v>200000</v>
      </c>
      <c r="F8" s="37">
        <f t="shared" ref="F8" si="0">E8*1.06</f>
        <v>212000</v>
      </c>
      <c r="G8" s="31">
        <f>E8/C8</f>
        <v>43.478260869565219</v>
      </c>
      <c r="H8" s="32" t="s">
        <v>19</v>
      </c>
      <c r="I8" s="32" t="s">
        <v>20</v>
      </c>
    </row>
    <row r="9" spans="1:9" ht="33" customHeight="1" x14ac:dyDescent="0.5">
      <c r="A9" s="40"/>
      <c r="B9" s="39"/>
      <c r="C9" s="31"/>
      <c r="D9" s="31"/>
      <c r="E9" s="31"/>
      <c r="F9" s="38"/>
      <c r="G9" s="31"/>
      <c r="H9" s="33"/>
      <c r="I9" s="33"/>
    </row>
    <row r="10" spans="1:9" ht="81" customHeight="1" x14ac:dyDescent="0.5">
      <c r="A10" s="24" t="s">
        <v>28</v>
      </c>
      <c r="B10" s="7" t="s">
        <v>5</v>
      </c>
      <c r="C10" s="7">
        <v>200</v>
      </c>
      <c r="D10" s="8" t="s">
        <v>9</v>
      </c>
      <c r="E10" s="7" t="s">
        <v>24</v>
      </c>
      <c r="F10" s="10" t="s">
        <v>24</v>
      </c>
      <c r="G10" s="7" t="s">
        <v>11</v>
      </c>
      <c r="H10" s="12" t="s">
        <v>11</v>
      </c>
      <c r="I10" s="12" t="s">
        <v>11</v>
      </c>
    </row>
    <row r="11" spans="1:9" ht="19.05" customHeight="1" x14ac:dyDescent="0.5">
      <c r="A11" s="2" t="s">
        <v>27</v>
      </c>
      <c r="B11" s="3"/>
      <c r="C11" s="4"/>
      <c r="D11" s="3"/>
      <c r="E11" s="4"/>
      <c r="F11" s="4"/>
      <c r="G11" s="4"/>
      <c r="H11" s="5"/>
      <c r="I11" s="6"/>
    </row>
    <row r="12" spans="1:9" ht="72" customHeight="1" x14ac:dyDescent="0.5">
      <c r="A12" s="25" t="s">
        <v>29</v>
      </c>
      <c r="B12" s="13"/>
      <c r="C12" s="14"/>
      <c r="D12" s="14"/>
      <c r="E12" s="28">
        <v>400000</v>
      </c>
      <c r="F12" s="28">
        <f>E12*1.06</f>
        <v>424000</v>
      </c>
      <c r="G12" s="14"/>
      <c r="H12" s="15"/>
      <c r="I12" s="15"/>
    </row>
    <row r="13" spans="1:9" ht="107" customHeight="1" x14ac:dyDescent="0.5">
      <c r="A13" s="26" t="s">
        <v>32</v>
      </c>
      <c r="B13" s="16"/>
      <c r="C13" s="16"/>
      <c r="D13" s="17" t="s">
        <v>25</v>
      </c>
      <c r="E13" s="29"/>
      <c r="F13" s="29"/>
      <c r="G13" s="16"/>
      <c r="H13" s="18" t="s">
        <v>15</v>
      </c>
      <c r="I13" s="18" t="s">
        <v>16</v>
      </c>
    </row>
    <row r="14" spans="1:9" ht="102" customHeight="1" x14ac:dyDescent="0.5">
      <c r="A14" s="26" t="s">
        <v>33</v>
      </c>
      <c r="B14" s="16"/>
      <c r="C14" s="16"/>
      <c r="D14" s="17"/>
      <c r="E14" s="30"/>
      <c r="F14" s="30"/>
      <c r="G14" s="16"/>
      <c r="H14" s="18"/>
      <c r="I14" s="18"/>
    </row>
    <row r="15" spans="1:9" ht="72" customHeight="1" x14ac:dyDescent="0.5">
      <c r="A15" s="26" t="s">
        <v>26</v>
      </c>
      <c r="B15" s="16"/>
      <c r="C15" s="16"/>
      <c r="D15" s="17"/>
      <c r="E15" s="17">
        <v>30000</v>
      </c>
      <c r="F15" s="17">
        <f>E15*1.06</f>
        <v>31800</v>
      </c>
      <c r="G15" s="16" t="s">
        <v>11</v>
      </c>
      <c r="H15" s="19" t="s">
        <v>11</v>
      </c>
      <c r="I15" s="19" t="s">
        <v>11</v>
      </c>
    </row>
    <row r="16" spans="1:9" ht="30.75" x14ac:dyDescent="0.5">
      <c r="A16" s="20"/>
      <c r="B16" s="21"/>
      <c r="C16" s="27">
        <f>SUM(C6:C11)</f>
        <v>46800</v>
      </c>
      <c r="D16" s="27"/>
      <c r="E16" s="27">
        <f>SUM(E6:E15)</f>
        <v>1190000</v>
      </c>
      <c r="F16" s="27">
        <f>F6+F7+F8+F12+F15</f>
        <v>1261400</v>
      </c>
      <c r="G16" s="27">
        <f>E16/C16</f>
        <v>25.427350427350426</v>
      </c>
      <c r="H16" s="27"/>
      <c r="I16" s="27"/>
    </row>
    <row r="18" spans="8:9" x14ac:dyDescent="0.5">
      <c r="H18" s="23"/>
      <c r="I18" s="23"/>
    </row>
  </sheetData>
  <mergeCells count="20">
    <mergeCell ref="A1:I1"/>
    <mergeCell ref="E2:E4"/>
    <mergeCell ref="G2:G4"/>
    <mergeCell ref="H2:I4"/>
    <mergeCell ref="C2:C4"/>
    <mergeCell ref="A2:A4"/>
    <mergeCell ref="B2:B4"/>
    <mergeCell ref="D2:D4"/>
    <mergeCell ref="B8:B9"/>
    <mergeCell ref="E12:E14"/>
    <mergeCell ref="A8:A9"/>
    <mergeCell ref="C8:C9"/>
    <mergeCell ref="D8:D9"/>
    <mergeCell ref="E8:E9"/>
    <mergeCell ref="F12:F14"/>
    <mergeCell ref="G8:G9"/>
    <mergeCell ref="H8:H9"/>
    <mergeCell ref="I8:I9"/>
    <mergeCell ref="F2:F4"/>
    <mergeCell ref="F8:F9"/>
  </mergeCells>
  <hyperlinks>
    <hyperlink ref="H6" r:id="rId1"/>
    <hyperlink ref="H7" r:id="rId2"/>
    <hyperlink ref="H13" r:id="rId3"/>
    <hyperlink ref="I13" r:id="rId4"/>
    <hyperlink ref="I6" r:id="rId5"/>
    <hyperlink ref="H8" r:id="rId6"/>
    <hyperlink ref="I8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unteh</dc:creator>
  <cp:lastModifiedBy>unteh</cp:lastModifiedBy>
  <dcterms:created xsi:type="dcterms:W3CDTF">2019-11-26T13:06:06Z</dcterms:created>
  <dcterms:modified xsi:type="dcterms:W3CDTF">2020-03-12T05:33:32Z</dcterms:modified>
</cp:coreProperties>
</file>